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8200" yWindow="-17180" windowWidth="31660" windowHeight="16040" tabRatio="500"/>
  </bookViews>
  <sheets>
    <sheet name="Sheet1" sheetId="10" r:id="rId1"/>
    <sheet name="Data" sheetId="1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0" l="1"/>
  <c r="B7" i="10"/>
  <c r="D8" i="10"/>
  <c r="F15" i="10"/>
  <c r="F11" i="10"/>
  <c r="F12" i="10"/>
  <c r="F13" i="10"/>
  <c r="F14" i="10"/>
  <c r="F17" i="10"/>
  <c r="D15" i="10"/>
  <c r="D11" i="10"/>
  <c r="D12" i="10"/>
  <c r="D13" i="10"/>
  <c r="D14" i="10"/>
  <c r="D17" i="10"/>
  <c r="B2" i="10"/>
  <c r="B15" i="10"/>
  <c r="B11" i="10"/>
  <c r="B12" i="10"/>
  <c r="B13" i="10"/>
  <c r="B14" i="10"/>
  <c r="B17" i="10"/>
</calcChain>
</file>

<file path=xl/sharedStrings.xml><?xml version="1.0" encoding="utf-8"?>
<sst xmlns="http://schemas.openxmlformats.org/spreadsheetml/2006/main" count="95" uniqueCount="89">
  <si>
    <t>Childbearing years</t>
  </si>
  <si>
    <t>Neonatal tetanus deaths per 1000 births</t>
  </si>
  <si>
    <t>"After high-risk areas have been selected, supplemental immunisation activities are organised, targeting all women of childbearing age (usually 15–45 years) with three doses of tetanus toxoid." Panel 2: The high-risk approach, Roper, Vandelaer, and Gasse 2007, Pg. 1954</t>
    <phoneticPr fontId="0" type="noConversion"/>
  </si>
  <si>
    <t>2x (arbitrary) the threshold for elimination</t>
  </si>
  <si>
    <t>Total fertility (children per woman)</t>
    <phoneticPr fontId="0" type="noConversion"/>
  </si>
  <si>
    <t>Number of WCBA immunized</t>
  </si>
  <si>
    <t>Total cost</t>
  </si>
  <si>
    <t>Cost per life saved</t>
  </si>
  <si>
    <t>Source</t>
  </si>
  <si>
    <t>Pessimistic</t>
  </si>
  <si>
    <t>Optimistic</t>
  </si>
  <si>
    <t>Median total fertility rate in 2010 for African countries excluding Northern Africa (see Data tab)</t>
    <phoneticPr fontId="4" type="noConversion"/>
  </si>
  <si>
    <t>Average of pessimistic and optimistic</t>
  </si>
  <si>
    <t>Number of births to immunized WCBA over their lifetime</t>
  </si>
  <si>
    <t>Number of births to immunized WCBA in the period of immunity</t>
  </si>
  <si>
    <t>Number of deaths averted</t>
  </si>
  <si>
    <t>1/2x (arbitrary) the threshold for elimination</t>
  </si>
  <si>
    <t>Median. http://www.givewell.org/files/DWDA%202009/Interventions/MNT/SIA-immunization-coverage.xlsx</t>
  </si>
  <si>
    <t>Cost per woman of childbearing age (WCBA) targeted for 3 doses</t>
  </si>
  <si>
    <t>Proportion of women targeted that are reached</t>
  </si>
  <si>
    <t>Number of WCBA</t>
  </si>
  <si>
    <t>45% arbitrarily adjusted upwards because our impression is that this was an extreme case. "Risk was not reduced by a maternal history of two doses of tetanus toxoid (TT2), although estimated efficacy of TT2 was 45% (95% confidence interval = 16% to 64%). Subsequent to the survey, a reference laboratory reported no potency in three consecutive lots of tetanus vaccine from the production laboratory in Bangladesh." Hlady et al. 1992, Pg. 1365</t>
  </si>
  <si>
    <t>Minimum SIA coverage rate. http://www.givewell.org/files/DWDA%202009/Interventions/MNT/SIA-immunization-coverage.xlsx</t>
  </si>
  <si>
    <t>Median total fertility rate in 2010 for African countries excluding Northern Africa (see Data tab)</t>
  </si>
  <si>
    <t>Total fertility rates in 2010 for African countries excluding Northern Africa</t>
  </si>
  <si>
    <t>Country</t>
  </si>
  <si>
    <t>Total fertility rate</t>
  </si>
  <si>
    <t>Mayotte</t>
  </si>
  <si>
    <t>Somalia</t>
  </si>
  <si>
    <t>Rwanda</t>
  </si>
  <si>
    <t>Swaziland</t>
  </si>
  <si>
    <t>Côte d'Ivoire</t>
  </si>
  <si>
    <t>Botswana</t>
  </si>
  <si>
    <t>Lesotho</t>
  </si>
  <si>
    <t>Namibia</t>
  </si>
  <si>
    <t>South Africa</t>
  </si>
  <si>
    <t>Eritrea</t>
  </si>
  <si>
    <t>Guinea</t>
  </si>
  <si>
    <t>Sao Tome and Principe</t>
  </si>
  <si>
    <t>Mozambique</t>
  </si>
  <si>
    <t>Madagascar</t>
  </si>
  <si>
    <t>Malawi</t>
  </si>
  <si>
    <t>Chad</t>
  </si>
  <si>
    <t>Gambia</t>
  </si>
  <si>
    <t>Niger</t>
  </si>
  <si>
    <t>Djibouti</t>
  </si>
  <si>
    <t>Democratic Republic of the Congo</t>
  </si>
  <si>
    <t>Sierra Leone</t>
  </si>
  <si>
    <t>Seychelles</t>
  </si>
  <si>
    <t>Togo</t>
  </si>
  <si>
    <t>Ethiopia</t>
  </si>
  <si>
    <t>Central African Republic</t>
  </si>
  <si>
    <t>Mali</t>
  </si>
  <si>
    <t>Kenya</t>
  </si>
  <si>
    <t>Liberia</t>
  </si>
  <si>
    <t>Burkina Faso</t>
  </si>
  <si>
    <t>Gabon</t>
  </si>
  <si>
    <t>Burundi</t>
  </si>
  <si>
    <t>Guinea-Bissau</t>
  </si>
  <si>
    <t>Uganda</t>
  </si>
  <si>
    <t>Réunion</t>
  </si>
  <si>
    <t>Zambia</t>
  </si>
  <si>
    <t>Benin</t>
  </si>
  <si>
    <t>Ghana</t>
  </si>
  <si>
    <t>Mauritius</t>
  </si>
  <si>
    <t>Zimbabwe</t>
  </si>
  <si>
    <t>Senegal</t>
  </si>
  <si>
    <t>Cape Verde</t>
  </si>
  <si>
    <t>Angola</t>
  </si>
  <si>
    <t>United Republic of Tanzania</t>
  </si>
  <si>
    <t>Cameroon</t>
  </si>
  <si>
    <t>Equatorial Guinea</t>
  </si>
  <si>
    <t>Comoros</t>
  </si>
  <si>
    <t>Mauritania</t>
  </si>
  <si>
    <t>Congo</t>
  </si>
  <si>
    <t>South Sudan</t>
  </si>
  <si>
    <t>Nigeria</t>
  </si>
  <si>
    <t>from http://esa.un.org/wpp/Excel-Data/EXCEL_FILES/2_Fertility/WPP2012_FERT_F04_TOTAL_FERTILITY.XLS</t>
  </si>
  <si>
    <t>Vaccine efficacy (i.e., % reduction in neonatal tetanus mortality)</t>
  </si>
  <si>
    <t># of years over which the % reduction in neonatal tetanus mortality occurs</t>
  </si>
  <si>
    <t>Newell et al. 1966: 98% reduction over 54 months for 2-3 doses (mostly 3). See http://www.givewell.org/node/2259#Arethebabiesborntovaccinatedwomenprotected</t>
  </si>
  <si>
    <t>Koenig et al. 1998: 50% reduction over 13 years for 2 doses. See http://www.givewell.org/node/2259#Arethebabiesborntovaccinatedwomenprotected</t>
  </si>
  <si>
    <t>Average of optimistic and pessimistic</t>
  </si>
  <si>
    <t>Average of 56% from the validation and assessment surveys and the 90% from the SIA coverage rates cited in reports. See http://www.givewell.org/node/2259#DoSIAsreachtheirtargetpopulation</t>
  </si>
  <si>
    <t>Plausible scenario</t>
  </si>
  <si>
    <t xml:space="preserve">Griffiths et al. 2004 </t>
  </si>
  <si>
    <t xml:space="preserve">Berman et al. 1991 </t>
  </si>
  <si>
    <t>89% efficacy found in Newell et al. 1966. See http://www.givewell.org/node/2259#Arethebabiesborntovaccinatedwomenprotected, adjust down for real-world conditions implementing an intervnetion (e.g., lack of cold chain)</t>
  </si>
  <si>
    <t>Highest neonatal tetanus mortality. See http://www.givewell.org/node/2259#DoSIAstargetpopulationswithhighneonataltetanusmortalityrates, adjust down to 5 due to likely reductions in child mortality since 2001 and the recognition that this result is the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</si>
</sst>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##0.00;\-##0.00;0"/>
  </numFmts>
  <fonts count="11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0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2" fillId="0" borderId="0" xfId="1" applyFont="1" applyFill="1" applyBorder="1"/>
    <xf numFmtId="9" fontId="2" fillId="0" borderId="0" xfId="1" applyNumberFormat="1" applyFont="1" applyFill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8" fontId="2" fillId="0" borderId="0" xfId="1" applyNumberFormat="1" applyFont="1" applyFill="1" applyBorder="1"/>
    <xf numFmtId="2" fontId="2" fillId="0" borderId="0" xfId="1" applyNumberFormat="1" applyFont="1" applyFill="1" applyBorder="1"/>
    <xf numFmtId="2" fontId="0" fillId="0" borderId="0" xfId="0" applyNumberFormat="1"/>
    <xf numFmtId="1" fontId="0" fillId="0" borderId="0" xfId="0" applyNumberFormat="1"/>
    <xf numFmtId="6" fontId="0" fillId="0" borderId="0" xfId="0" applyNumberFormat="1"/>
    <xf numFmtId="164" fontId="0" fillId="0" borderId="0" xfId="0" applyNumberFormat="1"/>
    <xf numFmtId="9" fontId="0" fillId="0" borderId="0" xfId="0" applyNumberFormat="1"/>
    <xf numFmtId="0" fontId="5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165" fontId="10" fillId="0" borderId="0" xfId="0" applyNumberFormat="1" applyFont="1" applyAlignment="1">
      <alignment horizontal="right"/>
    </xf>
  </cellXfs>
  <cellStyles count="2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54" builtinId="8" hidden="1"/>
    <cellStyle name="Hyperlink" xfId="256" builtinId="8" hidden="1"/>
    <cellStyle name="Hyperlink" xfId="258" builtinId="8" hidden="1"/>
    <cellStyle name="Input" xfId="1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/>
  </sheetViews>
  <sheetFormatPr baseColWidth="10" defaultRowHeight="15" x14ac:dyDescent="0"/>
  <cols>
    <col min="1" max="1" width="62.1640625" bestFit="1" customWidth="1"/>
  </cols>
  <sheetData>
    <row r="1" spans="1:7">
      <c r="B1" s="14" t="s">
        <v>84</v>
      </c>
      <c r="C1" s="14" t="s">
        <v>8</v>
      </c>
      <c r="D1" s="15" t="s">
        <v>9</v>
      </c>
      <c r="E1" s="14" t="s">
        <v>8</v>
      </c>
      <c r="F1" s="16" t="s">
        <v>10</v>
      </c>
      <c r="G1" s="14" t="s">
        <v>8</v>
      </c>
    </row>
    <row r="2" spans="1:7">
      <c r="A2" s="1" t="s">
        <v>18</v>
      </c>
      <c r="B2" s="12">
        <f>(D2+F2)/2</f>
        <v>2.4500000000000002</v>
      </c>
      <c r="C2" t="s">
        <v>12</v>
      </c>
      <c r="D2" s="7">
        <v>3.4</v>
      </c>
      <c r="E2" s="5" t="s">
        <v>86</v>
      </c>
      <c r="F2" s="7">
        <v>1.5</v>
      </c>
      <c r="G2" s="5" t="s">
        <v>85</v>
      </c>
    </row>
    <row r="3" spans="1:7">
      <c r="A3" s="1" t="s">
        <v>1</v>
      </c>
      <c r="B3" s="2">
        <v>2</v>
      </c>
      <c r="C3" s="5" t="s">
        <v>3</v>
      </c>
      <c r="D3" s="2">
        <v>0.5</v>
      </c>
      <c r="E3" s="5" t="s">
        <v>16</v>
      </c>
      <c r="F3" s="2">
        <v>5</v>
      </c>
      <c r="G3" s="5" t="s">
        <v>88</v>
      </c>
    </row>
    <row r="4" spans="1:7">
      <c r="A4" t="s">
        <v>19</v>
      </c>
      <c r="B4" s="13">
        <v>0.73</v>
      </c>
      <c r="C4" t="s">
        <v>83</v>
      </c>
      <c r="D4" s="13">
        <v>0.3</v>
      </c>
      <c r="E4" t="s">
        <v>22</v>
      </c>
      <c r="F4" s="13">
        <v>0.9</v>
      </c>
      <c r="G4" t="s">
        <v>17</v>
      </c>
    </row>
    <row r="5" spans="1:7">
      <c r="A5" s="1" t="s">
        <v>4</v>
      </c>
      <c r="B5" s="8">
        <v>5.22</v>
      </c>
      <c r="C5" s="4" t="s">
        <v>23</v>
      </c>
      <c r="D5" s="8">
        <v>5.22</v>
      </c>
      <c r="E5" s="4" t="s">
        <v>11</v>
      </c>
      <c r="F5" s="8">
        <v>5.22</v>
      </c>
      <c r="G5" s="4" t="s">
        <v>11</v>
      </c>
    </row>
    <row r="6" spans="1:7">
      <c r="A6" s="1" t="s">
        <v>0</v>
      </c>
      <c r="B6" s="2">
        <v>31</v>
      </c>
      <c r="C6" s="4" t="s">
        <v>2</v>
      </c>
      <c r="D6" s="2">
        <v>31</v>
      </c>
      <c r="E6" s="4" t="s">
        <v>2</v>
      </c>
      <c r="F6" s="2">
        <v>31</v>
      </c>
      <c r="G6" s="4" t="s">
        <v>2</v>
      </c>
    </row>
    <row r="7" spans="1:7">
      <c r="A7" s="1" t="s">
        <v>78</v>
      </c>
      <c r="B7" s="3">
        <f>(D7+F7)/2</f>
        <v>0.77500000000000002</v>
      </c>
      <c r="C7" s="6" t="s">
        <v>12</v>
      </c>
      <c r="D7" s="3">
        <v>0.65</v>
      </c>
      <c r="E7" s="6" t="s">
        <v>21</v>
      </c>
      <c r="F7" s="3">
        <v>0.9</v>
      </c>
      <c r="G7" s="6" t="s">
        <v>87</v>
      </c>
    </row>
    <row r="8" spans="1:7">
      <c r="A8" s="1" t="s">
        <v>79</v>
      </c>
      <c r="B8">
        <f>(D8+F8)/2</f>
        <v>8.75</v>
      </c>
      <c r="C8" t="s">
        <v>82</v>
      </c>
      <c r="D8">
        <f>54/12</f>
        <v>4.5</v>
      </c>
      <c r="E8" t="s">
        <v>80</v>
      </c>
      <c r="F8">
        <v>13</v>
      </c>
      <c r="G8" t="s">
        <v>81</v>
      </c>
    </row>
    <row r="10" spans="1:7">
      <c r="A10" s="1" t="s">
        <v>20</v>
      </c>
      <c r="B10">
        <v>1000</v>
      </c>
      <c r="D10">
        <v>1000</v>
      </c>
      <c r="F10">
        <v>1000</v>
      </c>
    </row>
    <row r="11" spans="1:7">
      <c r="A11" s="1" t="s">
        <v>5</v>
      </c>
      <c r="B11">
        <f>B4*B7*B10</f>
        <v>565.75</v>
      </c>
      <c r="D11">
        <f>D4*D7*D10</f>
        <v>195</v>
      </c>
      <c r="F11">
        <f>F4*F7*F10</f>
        <v>810</v>
      </c>
    </row>
    <row r="12" spans="1:7">
      <c r="A12" s="1" t="s">
        <v>13</v>
      </c>
      <c r="B12" s="10">
        <f>B5*B11</f>
        <v>2953.2149999999997</v>
      </c>
      <c r="D12" s="10">
        <f>D5*D11</f>
        <v>1017.9</v>
      </c>
      <c r="F12" s="10">
        <f>F5*F11</f>
        <v>4228.2</v>
      </c>
    </row>
    <row r="13" spans="1:7">
      <c r="A13" s="1" t="s">
        <v>14</v>
      </c>
      <c r="B13" s="10">
        <f>B12*(B8/B6)</f>
        <v>833.56875000000002</v>
      </c>
      <c r="D13" s="10">
        <f>D12*(D8/D6)</f>
        <v>147.75967741935486</v>
      </c>
      <c r="F13" s="10">
        <f>F12*(F8/F6)</f>
        <v>1773.116129032258</v>
      </c>
    </row>
    <row r="14" spans="1:7">
      <c r="A14" s="1" t="s">
        <v>15</v>
      </c>
      <c r="B14" s="9">
        <f>B13*(B3/1000)</f>
        <v>1.6671375000000002</v>
      </c>
      <c r="D14" s="9">
        <f>D13*(D3/1000)</f>
        <v>7.3879838709677431E-2</v>
      </c>
      <c r="F14" s="9">
        <f>F13*(F3/1000)</f>
        <v>8.8655806451612893</v>
      </c>
    </row>
    <row r="15" spans="1:7">
      <c r="A15" s="1" t="s">
        <v>6</v>
      </c>
      <c r="B15" s="11">
        <f>B10*B2</f>
        <v>2450</v>
      </c>
      <c r="D15" s="11">
        <f>D10*D2</f>
        <v>3400</v>
      </c>
      <c r="F15" s="11">
        <f>F10*F2</f>
        <v>1500</v>
      </c>
    </row>
    <row r="17" spans="1:8">
      <c r="A17" s="1" t="s">
        <v>7</v>
      </c>
      <c r="B17" s="11">
        <f>B15/B14</f>
        <v>1469.5848422820552</v>
      </c>
      <c r="D17" s="11">
        <f>D15/D14</f>
        <v>46020.674373164788</v>
      </c>
      <c r="F17" s="11">
        <f>F15/F14</f>
        <v>169.19365578369411</v>
      </c>
    </row>
    <row r="18" spans="1:8">
      <c r="H18" s="17"/>
    </row>
    <row r="19" spans="1:8">
      <c r="H19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/>
  </sheetViews>
  <sheetFormatPr baseColWidth="10" defaultRowHeight="15" x14ac:dyDescent="0"/>
  <sheetData>
    <row r="1" spans="1:2">
      <c r="A1" s="18" t="s">
        <v>24</v>
      </c>
      <c r="B1" s="18"/>
    </row>
    <row r="2" spans="1:2">
      <c r="A2" s="19" t="s">
        <v>25</v>
      </c>
      <c r="B2" s="20" t="s">
        <v>26</v>
      </c>
    </row>
    <row r="3" spans="1:2">
      <c r="A3" s="21" t="s">
        <v>27</v>
      </c>
      <c r="B3" s="22">
        <v>1.58</v>
      </c>
    </row>
    <row r="4" spans="1:2">
      <c r="A4" s="21" t="s">
        <v>28</v>
      </c>
      <c r="B4" s="22">
        <v>2.2999999999999998</v>
      </c>
    </row>
    <row r="5" spans="1:2">
      <c r="A5" s="21" t="s">
        <v>29</v>
      </c>
      <c r="B5" s="22">
        <v>2.4</v>
      </c>
    </row>
    <row r="6" spans="1:2">
      <c r="A6" s="21" t="s">
        <v>30</v>
      </c>
      <c r="B6" s="22">
        <v>2.5499999999999998</v>
      </c>
    </row>
    <row r="7" spans="1:2">
      <c r="A7" s="21" t="s">
        <v>31</v>
      </c>
      <c r="B7" s="22">
        <v>2.6</v>
      </c>
    </row>
    <row r="8" spans="1:2">
      <c r="A8" s="21" t="s">
        <v>32</v>
      </c>
      <c r="B8" s="22">
        <v>2.64</v>
      </c>
    </row>
    <row r="9" spans="1:2">
      <c r="A9" s="21" t="s">
        <v>33</v>
      </c>
      <c r="B9" s="22">
        <v>2.9</v>
      </c>
    </row>
    <row r="10" spans="1:2">
      <c r="A10" s="21" t="s">
        <v>34</v>
      </c>
      <c r="B10" s="22">
        <v>3.37</v>
      </c>
    </row>
    <row r="11" spans="1:2">
      <c r="A11" s="21" t="s">
        <v>35</v>
      </c>
      <c r="B11" s="22">
        <v>3.4</v>
      </c>
    </row>
    <row r="12" spans="1:2">
      <c r="A12" s="21" t="s">
        <v>36</v>
      </c>
      <c r="B12" s="22">
        <v>3.8</v>
      </c>
    </row>
    <row r="13" spans="1:2">
      <c r="A13" s="21" t="s">
        <v>37</v>
      </c>
      <c r="B13" s="22">
        <v>4.22</v>
      </c>
    </row>
    <row r="14" spans="1:2">
      <c r="A14" s="21" t="s">
        <v>38</v>
      </c>
      <c r="B14" s="22">
        <v>4.29</v>
      </c>
    </row>
    <row r="15" spans="1:2">
      <c r="A15" s="21" t="s">
        <v>39</v>
      </c>
      <c r="B15" s="22">
        <v>4.3</v>
      </c>
    </row>
    <row r="16" spans="1:2">
      <c r="A16" s="21" t="s">
        <v>40</v>
      </c>
      <c r="B16" s="22">
        <v>4.8</v>
      </c>
    </row>
    <row r="17" spans="1:2">
      <c r="A17" s="21" t="s">
        <v>41</v>
      </c>
      <c r="B17" s="22">
        <v>4.83</v>
      </c>
    </row>
    <row r="18" spans="1:2">
      <c r="A18" s="21" t="s">
        <v>42</v>
      </c>
      <c r="B18" s="22">
        <v>4.8499999999999996</v>
      </c>
    </row>
    <row r="19" spans="1:2">
      <c r="A19" s="21" t="s">
        <v>43</v>
      </c>
      <c r="B19" s="22">
        <v>4.8899999999999997</v>
      </c>
    </row>
    <row r="20" spans="1:2">
      <c r="A20" s="21" t="s">
        <v>44</v>
      </c>
      <c r="B20" s="22">
        <v>4.96</v>
      </c>
    </row>
    <row r="21" spans="1:2">
      <c r="A21" s="21" t="s">
        <v>45</v>
      </c>
      <c r="B21" s="22">
        <v>5.08</v>
      </c>
    </row>
    <row r="22" spans="1:2">
      <c r="A22" s="21" t="s">
        <v>46</v>
      </c>
      <c r="B22" s="22">
        <v>5.0999999999999996</v>
      </c>
    </row>
    <row r="23" spans="1:2">
      <c r="A23" s="21" t="s">
        <v>47</v>
      </c>
      <c r="B23" s="22">
        <v>5.1100000000000003</v>
      </c>
    </row>
    <row r="24" spans="1:2">
      <c r="A24" s="21" t="s">
        <v>48</v>
      </c>
      <c r="B24" s="22">
        <v>5.13</v>
      </c>
    </row>
    <row r="25" spans="1:2">
      <c r="A25" s="21" t="s">
        <v>49</v>
      </c>
      <c r="B25" s="22">
        <v>5.16</v>
      </c>
    </row>
    <row r="26" spans="1:2">
      <c r="A26" s="21" t="s">
        <v>50</v>
      </c>
      <c r="B26" s="22">
        <v>5.2</v>
      </c>
    </row>
    <row r="27" spans="1:2">
      <c r="A27" s="21" t="s">
        <v>51</v>
      </c>
      <c r="B27" s="22">
        <v>5.21</v>
      </c>
    </row>
    <row r="28" spans="1:2">
      <c r="A28" s="21" t="s">
        <v>52</v>
      </c>
      <c r="B28" s="22">
        <v>5.23</v>
      </c>
    </row>
    <row r="29" spans="1:2">
      <c r="A29" s="21" t="s">
        <v>53</v>
      </c>
      <c r="B29" s="22">
        <v>5.26</v>
      </c>
    </row>
    <row r="30" spans="1:2">
      <c r="A30" s="21" t="s">
        <v>54</v>
      </c>
      <c r="B30" s="22">
        <v>5.28</v>
      </c>
    </row>
    <row r="31" spans="1:2">
      <c r="A31" s="21" t="s">
        <v>55</v>
      </c>
      <c r="B31" s="22">
        <v>5.31</v>
      </c>
    </row>
    <row r="32" spans="1:2">
      <c r="A32" s="21" t="s">
        <v>56</v>
      </c>
      <c r="B32" s="22">
        <v>5.36</v>
      </c>
    </row>
    <row r="33" spans="1:2">
      <c r="A33" s="21" t="s">
        <v>57</v>
      </c>
      <c r="B33" s="22">
        <v>5.38</v>
      </c>
    </row>
    <row r="34" spans="1:2">
      <c r="A34" s="21" t="s">
        <v>58</v>
      </c>
      <c r="B34" s="22">
        <v>5.39</v>
      </c>
    </row>
    <row r="35" spans="1:2">
      <c r="A35" s="21" t="s">
        <v>59</v>
      </c>
      <c r="B35" s="22">
        <v>5.43</v>
      </c>
    </row>
    <row r="36" spans="1:2">
      <c r="A36" s="21" t="s">
        <v>60</v>
      </c>
      <c r="B36" s="22">
        <v>5.57</v>
      </c>
    </row>
    <row r="37" spans="1:2">
      <c r="A37" s="21" t="s">
        <v>61</v>
      </c>
      <c r="B37" s="22">
        <v>5.58</v>
      </c>
    </row>
    <row r="38" spans="1:2">
      <c r="A38" s="21" t="s">
        <v>62</v>
      </c>
      <c r="B38" s="22">
        <v>5.73</v>
      </c>
    </row>
    <row r="39" spans="1:2">
      <c r="A39" s="21" t="s">
        <v>63</v>
      </c>
      <c r="B39" s="22">
        <v>5.79</v>
      </c>
    </row>
    <row r="40" spans="1:2">
      <c r="A40" s="21" t="s">
        <v>64</v>
      </c>
      <c r="B40" s="22">
        <v>5.83</v>
      </c>
    </row>
    <row r="41" spans="1:2">
      <c r="A41" s="21" t="s">
        <v>65</v>
      </c>
      <c r="B41" s="22">
        <v>5.9</v>
      </c>
    </row>
    <row r="42" spans="1:2">
      <c r="A42" s="21" t="s">
        <v>66</v>
      </c>
      <c r="B42" s="22">
        <v>6.01</v>
      </c>
    </row>
    <row r="43" spans="1:2">
      <c r="A43" s="21" t="s">
        <v>67</v>
      </c>
      <c r="B43" s="22">
        <v>6.08</v>
      </c>
    </row>
    <row r="44" spans="1:2">
      <c r="A44" s="21" t="s">
        <v>68</v>
      </c>
      <c r="B44" s="22">
        <v>6.17</v>
      </c>
    </row>
    <row r="45" spans="1:2">
      <c r="A45" s="21" t="s">
        <v>69</v>
      </c>
      <c r="B45" s="22">
        <v>6.38</v>
      </c>
    </row>
    <row r="46" spans="1:2">
      <c r="A46" s="21" t="s">
        <v>70</v>
      </c>
      <c r="B46" s="22">
        <v>6.5</v>
      </c>
    </row>
    <row r="47" spans="1:2">
      <c r="A47" s="21" t="s">
        <v>71</v>
      </c>
      <c r="B47" s="22">
        <v>6.5</v>
      </c>
    </row>
    <row r="48" spans="1:2">
      <c r="A48" s="21" t="s">
        <v>72</v>
      </c>
      <c r="B48" s="22">
        <v>6.52</v>
      </c>
    </row>
    <row r="49" spans="1:2">
      <c r="A49" s="21" t="s">
        <v>73</v>
      </c>
      <c r="B49" s="22">
        <v>6.8</v>
      </c>
    </row>
    <row r="50" spans="1:2">
      <c r="A50" s="21" t="s">
        <v>74</v>
      </c>
      <c r="B50" s="22">
        <v>6.85</v>
      </c>
    </row>
    <row r="51" spans="1:2">
      <c r="A51" s="21" t="s">
        <v>75</v>
      </c>
      <c r="B51" s="22">
        <v>7.1</v>
      </c>
    </row>
    <row r="52" spans="1:2">
      <c r="A52" s="21" t="s">
        <v>76</v>
      </c>
      <c r="B52" s="22">
        <v>7.58</v>
      </c>
    </row>
    <row r="53" spans="1:2">
      <c r="A53" s="19"/>
      <c r="B53" s="22"/>
    </row>
    <row r="54" spans="1:2">
      <c r="A54" s="19" t="s">
        <v>77</v>
      </c>
      <c r="B54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Marcus</dc:creator>
  <cp:lastModifiedBy>Jake Marcus</cp:lastModifiedBy>
  <dcterms:created xsi:type="dcterms:W3CDTF">2015-01-30T21:14:04Z</dcterms:created>
  <dcterms:modified xsi:type="dcterms:W3CDTF">2015-03-30T19:02:07Z</dcterms:modified>
</cp:coreProperties>
</file>